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EBBBCD1B-98C2-4679-ABD3-AB07B975E274}" xr6:coauthVersionLast="37" xr6:coauthVersionMax="37" xr10:uidLastSave="{00000000-0000-0000-0000-000000000000}"/>
  <bookViews>
    <workbookView xWindow="0" yWindow="0" windowWidth="20490" windowHeight="7545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<sst xmlns="http://schemas.openxmlformats.org/spreadsheetml/2006/main" count="246" uniqueCount="143">
  <si>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</si>
  <si>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</si>
  <si>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</si>
  <si>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</si>
  <si>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</si>
  <si>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</si>
  <si>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</si>
  <si>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</si>
  <si>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</si>
  <si>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</si>
  <si>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</si>
  <si>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</si>
  <si>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</si>
  <si>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</si>
  <si>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</si>
  <si>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</si>
  <si>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</si>
  <si>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</si>
  <si>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</si>
  <si>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</si>
  <si>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</si>
  <si>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</si>
  <si>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</si>
  <si>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</si>
  <si>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</si>
  <si>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</si>
  <si>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</si>
  <si>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</si>
  <si>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</si>
  <si>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</si>
  <si>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</si>
  <si>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</si>
  <si>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</si>
  <si>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</si>
  <si>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</si>
  <si>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</si>
  <si>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</si>
  <si>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</si>
  <si>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</si>
  <si>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</si>
  <si>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</si>
  <si>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</si>
  <si>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</si>
  <si>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</si>
  <si>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</si>
  <si>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</si>
  <si>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</si>
  <si>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</si>
  <si>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</si>
  <si>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</si>
  <si>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</si>
  <si>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</si>
  <si>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</si>
  <si>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</si>
  <si>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</si>
  <si>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</si>
  <si>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</si>
  <si>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</si>
  <si>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</si>
  <si>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</si>
  <si>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</si>
  <si>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</si>
  <si>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</si>
  <si>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</si>
  <si>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</si>
  <si>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</si>
  <si>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</si>
  <si>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</si>
  <si>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</si>
  <si>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</si>
  <si>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</si>
  <si>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</si>
  <si>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</si>
  <si>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</si>
  <si>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</si>
  <si>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</si>
  <si>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</si>
  <si>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</si>
  <si>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</si>
  <si>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</si>
  <si>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</si>
  <si>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</si>
  <si>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</si>
  <si>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</si>
  <si>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</si>
  <si>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</si>
  <si>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</si>
  <si>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</si>
  <si>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</si>
  <si>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</si>
  <si>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</si>
  <si>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</si>
  <si>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</si>
  <si>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</si>
  <si>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</si>
  <si>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</si>
  <si>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</si>
  <si>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</si>
  <si>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</si>
  <si>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</si>
  <si>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</si>
  <si>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</si>
  <si>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</si>
  <si>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</si>
  <si>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</si>
  <si>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</si>
  <si>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</si>
  <si>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</si>
  <si>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</si>
  <si>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</si>
  <si>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</si>
  <si>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</si>
  <si>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</si>
  <si>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</si>
  <si>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</si>
  <si>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</si>
  <si>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</si>
  <si>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</si>
  <si>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</si>
  <si>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</si>
  <si>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</si>
  <si>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</si>
  <si>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</si>
  <si>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</si>
  <si>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</si>
  <si>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</si>
  <si>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</si>
  <si>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</si>
  <si>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</si>
  <si>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</si>
  <si>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</si>
  <si>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</si>
  <si>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</si>
  <si>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</si>
  <si>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</si>
  <si>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SAN JUANICO</t>
  </si>
  <si>
    <t>3-B</t>
  </si>
  <si>
    <t>IRVIN R. DY</t>
  </si>
  <si>
    <t>MARK PAUL ESCOLLANTE</t>
  </si>
  <si>
    <t>ABUCAY CLUBHOUSE TACLOBAN CITY</t>
  </si>
  <si>
    <t>AG JOSEPH ESCALONA</t>
  </si>
  <si>
    <t>TURN OVER OF THE 1 BLDG WITH 2 CLASSROOMS AT HINUNGAN ELEMENTARY SCHOOL HINUNANGAN LEYTE</t>
  </si>
  <si>
    <t>A BREAST CANCER AWARENESS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</si>
</sst>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18" zoomScaleNormal="100" zoomScalePageLayoutView="86" workbookViewId="0">
      <selection activeCell="B16" sqref="B16:C16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43862</v>
      </c>
      <c r="L2" s="88"/>
      <c r="M2" s="88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43905</v>
      </c>
      <c r="P8" s="96"/>
    </row>
    <row r="9" spans="1:16" s="34" customFormat="1" ht="14.1" customHeight="1" thickTop="1">
      <c r="A9" s="178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9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9"/>
      <c r="B11" s="151">
        <v>43868</v>
      </c>
      <c r="C11" s="152"/>
      <c r="D11" s="112">
        <v>22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9"/>
      <c r="B12" s="153">
        <v>43876</v>
      </c>
      <c r="C12" s="154"/>
      <c r="D12" s="102">
        <v>21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139</v>
      </c>
    </row>
    <row r="13" spans="1:16" s="36" customFormat="1" ht="12" customHeight="1" thickTop="1" thickBot="1">
      <c r="A13" s="179"/>
      <c r="B13" s="153">
        <v>43882</v>
      </c>
      <c r="C13" s="154"/>
      <c r="D13" s="102">
        <v>20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 t="s">
        <v>139</v>
      </c>
    </row>
    <row r="14" spans="1:16" s="36" customFormat="1" ht="12" customHeight="1" thickTop="1" thickBot="1">
      <c r="A14" s="179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6" customFormat="1" ht="12" customHeight="1" thickTop="1" thickBot="1">
      <c r="A15" s="179"/>
      <c r="B15" s="155"/>
      <c r="C15" s="153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9"/>
      <c r="B16" s="155"/>
      <c r="C16" s="153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9"/>
      <c r="B17" s="155"/>
      <c r="C17" s="153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6" customFormat="1" ht="12" customHeight="1" thickTop="1" thickBot="1">
      <c r="A18" s="179"/>
      <c r="B18" s="155"/>
      <c r="C18" s="153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9"/>
      <c r="B19" s="155"/>
      <c r="C19" s="153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4"/>
      <c r="P19" s="45"/>
    </row>
    <row r="20" spans="1:16" s="36" customFormat="1" ht="12" customHeight="1" thickTop="1" thickBot="1">
      <c r="A20" s="179"/>
      <c r="B20" s="155"/>
      <c r="C20" s="153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4"/>
      <c r="P20" s="45"/>
    </row>
    <row r="21" spans="1:16" s="36" customFormat="1" ht="12" customHeight="1" thickTop="1" thickBot="1">
      <c r="A21" s="179"/>
      <c r="B21" s="155"/>
      <c r="C21" s="153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4"/>
      <c r="P21" s="45"/>
    </row>
    <row r="22" spans="1:16" s="36" customFormat="1" ht="12" customHeight="1" thickTop="1" thickBot="1">
      <c r="A22" s="179"/>
      <c r="B22" s="155"/>
      <c r="C22" s="153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4"/>
      <c r="P22" s="45"/>
    </row>
    <row r="23" spans="1:16" s="36" customFormat="1" ht="12" customHeight="1" thickTop="1" thickBot="1">
      <c r="A23" s="179"/>
      <c r="B23" s="155"/>
      <c r="C23" s="153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4"/>
      <c r="P23" s="45"/>
    </row>
    <row r="24" spans="1:16" s="36" customFormat="1" ht="12" customHeight="1" thickTop="1" thickBot="1">
      <c r="A24" s="179"/>
      <c r="B24" s="155"/>
      <c r="C24" s="153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4"/>
      <c r="P24" s="45"/>
    </row>
    <row r="25" spans="1:16" s="36" customFormat="1" ht="12" customHeight="1" thickTop="1" thickBot="1">
      <c r="A25" s="179"/>
      <c r="B25" s="155"/>
      <c r="C25" s="153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4"/>
      <c r="P25" s="45"/>
    </row>
    <row r="26" spans="1:16" s="36" customFormat="1" ht="12" customHeight="1" thickTop="1" thickBot="1">
      <c r="A26" s="179"/>
      <c r="B26" s="155"/>
      <c r="C26" s="153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4"/>
      <c r="P26" s="45"/>
    </row>
    <row r="27" spans="1:16" s="36" customFormat="1" ht="12" customHeight="1" thickTop="1" thickBot="1">
      <c r="A27" s="180"/>
      <c r="B27" s="181"/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/>
      <c r="O27" s="177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39</v>
      </c>
      <c r="J31" s="157" t="s">
        <v>7</v>
      </c>
      <c r="K31" s="158"/>
      <c r="L31" s="158"/>
      <c r="M31" s="158"/>
      <c r="N31" s="158"/>
      <c r="O31" s="158"/>
      <c r="P31" s="3"/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/>
      <c r="J32" s="159" t="s">
        <v>18</v>
      </c>
      <c r="K32" s="160"/>
      <c r="L32" s="160"/>
      <c r="M32" s="160"/>
      <c r="N32" s="160"/>
      <c r="O32" s="160"/>
      <c r="P32" s="5"/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/>
      <c r="J33" s="161" t="s">
        <v>8</v>
      </c>
      <c r="K33" s="162"/>
      <c r="L33" s="162"/>
      <c r="M33" s="162"/>
      <c r="N33" s="162"/>
      <c r="O33" s="162"/>
      <c r="P33" s="37">
        <f>SUM(P31:P32)</f>
        <v>0</v>
      </c>
    </row>
    <row r="34" spans="1:16" ht="24.9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7">
        <f>H31+H32-H33</f>
        <v>39</v>
      </c>
    </row>
    <row r="35" spans="1:16" ht="3.95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9" customFormat="1" ht="12.75" customHeight="1">
      <c r="A37" s="38">
        <v>1</v>
      </c>
      <c r="B37" s="192"/>
      <c r="C37" s="193"/>
      <c r="D37" s="193"/>
      <c r="E37" s="193"/>
      <c r="F37" s="193"/>
      <c r="G37" s="194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5"/>
      <c r="C38" s="196"/>
      <c r="D38" s="196"/>
      <c r="E38" s="196"/>
      <c r="F38" s="196"/>
      <c r="G38" s="197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5"/>
      <c r="C39" s="196"/>
      <c r="D39" s="196"/>
      <c r="E39" s="196"/>
      <c r="F39" s="196"/>
      <c r="G39" s="197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5"/>
      <c r="C40" s="196"/>
      <c r="D40" s="196"/>
      <c r="E40" s="196"/>
      <c r="F40" s="196"/>
      <c r="G40" s="197"/>
      <c r="H40" s="110"/>
      <c r="I40" s="110"/>
      <c r="J40" s="110"/>
      <c r="K40" s="110"/>
      <c r="L40" s="110"/>
      <c r="M40" s="110"/>
      <c r="N40" s="110"/>
      <c r="O40" s="110"/>
      <c r="P40" s="156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6" t="s">
        <v>115</v>
      </c>
      <c r="I44" s="186"/>
      <c r="J44" s="186"/>
      <c r="K44" s="186"/>
      <c r="L44" s="187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MARK PAUL ESCOLLANTE</v>
      </c>
      <c r="B52" s="142"/>
      <c r="C52" s="143"/>
      <c r="D52" s="143"/>
      <c r="E52" s="143"/>
      <c r="F52" s="143"/>
      <c r="G52" s="143" t="str">
        <f>I6</f>
        <v>IRVIN R. DY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A3" zoomScale="112" zoomScaleNormal="200" zoomScalePageLayoutView="112" workbookViewId="0">
      <selection activeCell="T11" sqref="T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SAN JUANICO</v>
      </c>
      <c r="B3" s="255"/>
      <c r="C3" s="255"/>
      <c r="D3" s="255"/>
      <c r="E3" s="255"/>
      <c r="F3" s="255" t="str">
        <f>'Summary of Activities'!I6</f>
        <v>IRVIN R. DY</v>
      </c>
      <c r="G3" s="255"/>
      <c r="H3" s="255"/>
      <c r="I3" s="255"/>
      <c r="J3" s="255"/>
      <c r="K3" s="255"/>
      <c r="L3" s="255" t="str">
        <f>'Summary of Activities'!N6</f>
        <v>MARK PAUL ESCOLLANTE</v>
      </c>
      <c r="M3" s="255"/>
      <c r="N3" s="255"/>
      <c r="O3" s="255"/>
      <c r="P3" s="255"/>
      <c r="Q3" s="255"/>
      <c r="R3" s="255" t="str">
        <f>'Summary of Activities'!H6</f>
        <v>3-B</v>
      </c>
      <c r="S3" s="255"/>
      <c r="T3" s="280">
        <f>'Summary of Activities'!K2</f>
        <v>43862</v>
      </c>
      <c r="U3" s="255"/>
      <c r="V3" s="255"/>
      <c r="W3" s="281">
        <f>'Summary of Activities'!O8</f>
        <v>43905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1">
        <v>1</v>
      </c>
      <c r="B5" s="223">
        <f>'Summary of Activities'!B19</f>
        <v>0</v>
      </c>
      <c r="C5" s="226" t="s">
        <v>43</v>
      </c>
      <c r="D5" s="202"/>
      <c r="E5" s="227"/>
      <c r="F5" s="201" t="s">
        <v>53</v>
      </c>
      <c r="G5" s="202"/>
      <c r="H5" s="203"/>
      <c r="I5" s="226" t="s">
        <v>44</v>
      </c>
      <c r="J5" s="202"/>
      <c r="K5" s="227"/>
      <c r="L5" s="201" t="s">
        <v>45</v>
      </c>
      <c r="M5" s="202"/>
      <c r="N5" s="203"/>
      <c r="O5" s="226" t="s">
        <v>47</v>
      </c>
      <c r="P5" s="202"/>
      <c r="Q5" s="227"/>
      <c r="R5" s="201" t="s">
        <v>48</v>
      </c>
      <c r="S5" s="202"/>
      <c r="T5" s="203"/>
      <c r="U5" s="53"/>
      <c r="V5" s="204" t="s">
        <v>52</v>
      </c>
      <c r="W5" s="204"/>
      <c r="X5" s="205"/>
    </row>
    <row r="6" spans="1:24" s="7" customFormat="1" ht="13.5" thickBot="1">
      <c r="A6" s="221"/>
      <c r="B6" s="224"/>
      <c r="C6" s="48"/>
      <c r="D6" s="49"/>
      <c r="E6" s="50"/>
      <c r="F6" s="51"/>
      <c r="G6" s="49"/>
      <c r="H6" s="52"/>
      <c r="I6" s="48">
        <v>300</v>
      </c>
      <c r="J6" s="49"/>
      <c r="K6" s="50">
        <v>300000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06" t="s">
        <v>50</v>
      </c>
      <c r="W6" s="206"/>
      <c r="X6" s="207"/>
    </row>
    <row r="7" spans="1:24" ht="13.5" thickBot="1">
      <c r="A7" s="222"/>
      <c r="B7" s="225"/>
      <c r="C7" s="228" t="s">
        <v>41</v>
      </c>
      <c r="D7" s="22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8" t="s">
        <v>42</v>
      </c>
      <c r="R7" s="208"/>
      <c r="S7" s="208"/>
      <c r="T7" s="209"/>
      <c r="U7" s="209"/>
      <c r="V7" s="209"/>
      <c r="W7" s="209"/>
      <c r="X7" s="210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1">
        <v>2</v>
      </c>
      <c r="B10" s="223">
        <f>'Summary of Activities'!B20</f>
        <v>0</v>
      </c>
      <c r="C10" s="226" t="s">
        <v>43</v>
      </c>
      <c r="D10" s="202"/>
      <c r="E10" s="227"/>
      <c r="F10" s="201" t="s">
        <v>53</v>
      </c>
      <c r="G10" s="202"/>
      <c r="H10" s="203"/>
      <c r="I10" s="226" t="s">
        <v>44</v>
      </c>
      <c r="J10" s="202"/>
      <c r="K10" s="227"/>
      <c r="L10" s="201" t="s">
        <v>45</v>
      </c>
      <c r="M10" s="202"/>
      <c r="N10" s="203"/>
      <c r="O10" s="226" t="s">
        <v>47</v>
      </c>
      <c r="P10" s="202"/>
      <c r="Q10" s="227"/>
      <c r="R10" s="201" t="s">
        <v>48</v>
      </c>
      <c r="S10" s="202"/>
      <c r="T10" s="203"/>
      <c r="U10" s="53"/>
      <c r="V10" s="204" t="s">
        <v>52</v>
      </c>
      <c r="W10" s="204"/>
      <c r="X10" s="205"/>
    </row>
    <row r="11" spans="1:24" s="7" customFormat="1" ht="13.5" thickBot="1">
      <c r="A11" s="221"/>
      <c r="B11" s="224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>
        <v>600</v>
      </c>
      <c r="S11" s="49"/>
      <c r="T11" s="52">
        <v>5000</v>
      </c>
      <c r="U11" s="54"/>
      <c r="V11" s="206" t="s">
        <v>50</v>
      </c>
      <c r="W11" s="206"/>
      <c r="X11" s="207"/>
    </row>
    <row r="12" spans="1:24" ht="13.5" thickBot="1">
      <c r="A12" s="222"/>
      <c r="B12" s="225"/>
      <c r="C12" s="228" t="s">
        <v>41</v>
      </c>
      <c r="D12" s="22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8" t="s">
        <v>42</v>
      </c>
      <c r="R12" s="208"/>
      <c r="S12" s="208"/>
      <c r="T12" s="209"/>
      <c r="U12" s="209"/>
      <c r="V12" s="209"/>
      <c r="W12" s="209"/>
      <c r="X12" s="210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1">
        <v>3</v>
      </c>
      <c r="B15" s="223">
        <f>'Summary of Activities'!B21</f>
        <v>0</v>
      </c>
      <c r="C15" s="226" t="s">
        <v>43</v>
      </c>
      <c r="D15" s="202"/>
      <c r="E15" s="227"/>
      <c r="F15" s="201" t="s">
        <v>53</v>
      </c>
      <c r="G15" s="202"/>
      <c r="H15" s="203"/>
      <c r="I15" s="226" t="s">
        <v>44</v>
      </c>
      <c r="J15" s="202"/>
      <c r="K15" s="227"/>
      <c r="L15" s="201" t="s">
        <v>45</v>
      </c>
      <c r="M15" s="202"/>
      <c r="N15" s="203"/>
      <c r="O15" s="226" t="s">
        <v>47</v>
      </c>
      <c r="P15" s="202"/>
      <c r="Q15" s="227"/>
      <c r="R15" s="201" t="s">
        <v>48</v>
      </c>
      <c r="S15" s="202"/>
      <c r="T15" s="203"/>
      <c r="U15" s="53"/>
      <c r="V15" s="204" t="s">
        <v>52</v>
      </c>
      <c r="W15" s="204"/>
      <c r="X15" s="205"/>
    </row>
    <row r="16" spans="1:24" s="7" customFormat="1" ht="13.5" thickBot="1">
      <c r="A16" s="221"/>
      <c r="B16" s="224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6" t="s">
        <v>50</v>
      </c>
      <c r="W16" s="206"/>
      <c r="X16" s="207"/>
    </row>
    <row r="17" spans="1:24" ht="13.5" thickBot="1">
      <c r="A17" s="222"/>
      <c r="B17" s="225"/>
      <c r="C17" s="228" t="s">
        <v>41</v>
      </c>
      <c r="D17" s="22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8" t="s">
        <v>42</v>
      </c>
      <c r="R17" s="208"/>
      <c r="S17" s="208"/>
      <c r="T17" s="209"/>
      <c r="U17" s="209"/>
      <c r="V17" s="209"/>
      <c r="W17" s="209"/>
      <c r="X17" s="210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1">
        <v>4</v>
      </c>
      <c r="B20" s="223">
        <f>'Summary of Activities'!B22</f>
        <v>0</v>
      </c>
      <c r="C20" s="226" t="s">
        <v>43</v>
      </c>
      <c r="D20" s="202"/>
      <c r="E20" s="227"/>
      <c r="F20" s="201" t="s">
        <v>53</v>
      </c>
      <c r="G20" s="202"/>
      <c r="H20" s="203"/>
      <c r="I20" s="226" t="s">
        <v>44</v>
      </c>
      <c r="J20" s="202"/>
      <c r="K20" s="227"/>
      <c r="L20" s="201" t="s">
        <v>45</v>
      </c>
      <c r="M20" s="202"/>
      <c r="N20" s="203"/>
      <c r="O20" s="226" t="s">
        <v>47</v>
      </c>
      <c r="P20" s="202"/>
      <c r="Q20" s="227"/>
      <c r="R20" s="201" t="s">
        <v>48</v>
      </c>
      <c r="S20" s="202"/>
      <c r="T20" s="203"/>
      <c r="U20" s="53"/>
      <c r="V20" s="204" t="s">
        <v>52</v>
      </c>
      <c r="W20" s="204"/>
      <c r="X20" s="205"/>
    </row>
    <row r="21" spans="1:24" s="7" customFormat="1" ht="13.5" thickBot="1">
      <c r="A21" s="221"/>
      <c r="B21" s="224"/>
      <c r="C21" s="48"/>
      <c r="D21" s="49"/>
      <c r="E21" s="50"/>
      <c r="F21" s="51">
        <v>250</v>
      </c>
      <c r="G21" s="49">
        <v>4</v>
      </c>
      <c r="H21" s="52">
        <v>400000</v>
      </c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6" t="s">
        <v>50</v>
      </c>
      <c r="W21" s="206"/>
      <c r="X21" s="207"/>
    </row>
    <row r="22" spans="1:24" ht="13.5" thickBot="1">
      <c r="A22" s="222"/>
      <c r="B22" s="225"/>
      <c r="C22" s="228" t="s">
        <v>41</v>
      </c>
      <c r="D22" s="229"/>
      <c r="E22" s="209" t="s">
        <v>141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8" t="s">
        <v>42</v>
      </c>
      <c r="R22" s="208"/>
      <c r="S22" s="208"/>
      <c r="T22" s="209"/>
      <c r="U22" s="209"/>
      <c r="V22" s="209"/>
      <c r="W22" s="209"/>
      <c r="X22" s="210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1">
        <v>5</v>
      </c>
      <c r="B25" s="223">
        <f>'Summary of Activities'!B23</f>
        <v>0</v>
      </c>
      <c r="C25" s="226" t="s">
        <v>43</v>
      </c>
      <c r="D25" s="202"/>
      <c r="E25" s="227"/>
      <c r="F25" s="201" t="s">
        <v>53</v>
      </c>
      <c r="G25" s="202"/>
      <c r="H25" s="203"/>
      <c r="I25" s="226" t="s">
        <v>44</v>
      </c>
      <c r="J25" s="202"/>
      <c r="K25" s="227"/>
      <c r="L25" s="201" t="s">
        <v>45</v>
      </c>
      <c r="M25" s="202"/>
      <c r="N25" s="203"/>
      <c r="O25" s="226" t="s">
        <v>47</v>
      </c>
      <c r="P25" s="202"/>
      <c r="Q25" s="227"/>
      <c r="R25" s="201" t="s">
        <v>48</v>
      </c>
      <c r="S25" s="202"/>
      <c r="T25" s="203"/>
      <c r="U25" s="53"/>
      <c r="V25" s="204" t="s">
        <v>52</v>
      </c>
      <c r="W25" s="204"/>
      <c r="X25" s="205"/>
    </row>
    <row r="26" spans="1:24" s="7" customFormat="1" ht="13.5" thickBot="1">
      <c r="A26" s="221"/>
      <c r="B26" s="22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>
        <v>100</v>
      </c>
      <c r="P26" s="49">
        <v>6</v>
      </c>
      <c r="Q26" s="50">
        <v>8000</v>
      </c>
      <c r="R26" s="51"/>
      <c r="S26" s="49"/>
      <c r="T26" s="52"/>
      <c r="U26" s="54"/>
      <c r="V26" s="206" t="s">
        <v>50</v>
      </c>
      <c r="W26" s="206"/>
      <c r="X26" s="207"/>
    </row>
    <row r="27" spans="1:24" ht="13.5" thickBot="1">
      <c r="A27" s="222"/>
      <c r="B27" s="225"/>
      <c r="C27" s="228" t="s">
        <v>41</v>
      </c>
      <c r="D27" s="229"/>
      <c r="E27" s="209" t="s">
        <v>142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8" t="s">
        <v>42</v>
      </c>
      <c r="R27" s="208"/>
      <c r="S27" s="208"/>
      <c r="T27" s="209"/>
      <c r="U27" s="209"/>
      <c r="V27" s="209"/>
      <c r="W27" s="209"/>
      <c r="X27" s="210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1">
        <v>6</v>
      </c>
      <c r="B30" s="223">
        <f>'Summary of Activities'!B24</f>
        <v>0</v>
      </c>
      <c r="C30" s="226" t="s">
        <v>43</v>
      </c>
      <c r="D30" s="202"/>
      <c r="E30" s="227"/>
      <c r="F30" s="201" t="s">
        <v>53</v>
      </c>
      <c r="G30" s="202"/>
      <c r="H30" s="203"/>
      <c r="I30" s="226" t="s">
        <v>44</v>
      </c>
      <c r="J30" s="202"/>
      <c r="K30" s="227"/>
      <c r="L30" s="201" t="s">
        <v>45</v>
      </c>
      <c r="M30" s="202"/>
      <c r="N30" s="203"/>
      <c r="O30" s="226" t="s">
        <v>47</v>
      </c>
      <c r="P30" s="202"/>
      <c r="Q30" s="227"/>
      <c r="R30" s="201" t="s">
        <v>48</v>
      </c>
      <c r="S30" s="202"/>
      <c r="T30" s="203"/>
      <c r="U30" s="53"/>
      <c r="V30" s="204" t="s">
        <v>52</v>
      </c>
      <c r="W30" s="204"/>
      <c r="X30" s="205"/>
    </row>
    <row r="31" spans="1:24" s="7" customFormat="1" ht="13.5" thickBot="1">
      <c r="A31" s="221"/>
      <c r="B31" s="22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6" t="s">
        <v>50</v>
      </c>
      <c r="W31" s="206"/>
      <c r="X31" s="207"/>
    </row>
    <row r="32" spans="1:24" ht="13.5" thickBot="1">
      <c r="A32" s="222"/>
      <c r="B32" s="225"/>
      <c r="C32" s="228" t="s">
        <v>41</v>
      </c>
      <c r="D32" s="22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8" t="s">
        <v>42</v>
      </c>
      <c r="R32" s="208"/>
      <c r="S32" s="208"/>
      <c r="T32" s="209"/>
      <c r="U32" s="209"/>
      <c r="V32" s="209"/>
      <c r="W32" s="209"/>
      <c r="X32" s="210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1">
        <v>7</v>
      </c>
      <c r="B35" s="223">
        <f>'Summary of Activities'!B25</f>
        <v>0</v>
      </c>
      <c r="C35" s="226" t="s">
        <v>43</v>
      </c>
      <c r="D35" s="202"/>
      <c r="E35" s="227"/>
      <c r="F35" s="201" t="s">
        <v>53</v>
      </c>
      <c r="G35" s="202"/>
      <c r="H35" s="203"/>
      <c r="I35" s="226" t="s">
        <v>44</v>
      </c>
      <c r="J35" s="202"/>
      <c r="K35" s="227"/>
      <c r="L35" s="201" t="s">
        <v>45</v>
      </c>
      <c r="M35" s="202"/>
      <c r="N35" s="203"/>
      <c r="O35" s="226" t="s">
        <v>47</v>
      </c>
      <c r="P35" s="202"/>
      <c r="Q35" s="227"/>
      <c r="R35" s="201" t="s">
        <v>48</v>
      </c>
      <c r="S35" s="202"/>
      <c r="T35" s="203"/>
      <c r="U35" s="53"/>
      <c r="V35" s="204" t="s">
        <v>52</v>
      </c>
      <c r="W35" s="204"/>
      <c r="X35" s="205"/>
    </row>
    <row r="36" spans="1:24" s="7" customFormat="1" ht="13.5" thickBot="1">
      <c r="A36" s="221"/>
      <c r="B36" s="22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6" t="s">
        <v>50</v>
      </c>
      <c r="W36" s="206"/>
      <c r="X36" s="207"/>
    </row>
    <row r="37" spans="1:24" ht="13.5" thickBot="1">
      <c r="A37" s="222"/>
      <c r="B37" s="225"/>
      <c r="C37" s="228" t="s">
        <v>41</v>
      </c>
      <c r="D37" s="22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8" t="s">
        <v>42</v>
      </c>
      <c r="R37" s="208"/>
      <c r="S37" s="208"/>
      <c r="T37" s="209"/>
      <c r="U37" s="209"/>
      <c r="V37" s="209"/>
      <c r="W37" s="209"/>
      <c r="X37" s="210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1">
        <v>8</v>
      </c>
      <c r="B40" s="223">
        <f>'Summary of Activities'!B26</f>
        <v>0</v>
      </c>
      <c r="C40" s="226" t="s">
        <v>43</v>
      </c>
      <c r="D40" s="202"/>
      <c r="E40" s="227"/>
      <c r="F40" s="201" t="s">
        <v>53</v>
      </c>
      <c r="G40" s="202"/>
      <c r="H40" s="203"/>
      <c r="I40" s="226" t="s">
        <v>44</v>
      </c>
      <c r="J40" s="202"/>
      <c r="K40" s="227"/>
      <c r="L40" s="201" t="s">
        <v>45</v>
      </c>
      <c r="M40" s="202"/>
      <c r="N40" s="203"/>
      <c r="O40" s="226" t="s">
        <v>47</v>
      </c>
      <c r="P40" s="202"/>
      <c r="Q40" s="227"/>
      <c r="R40" s="201" t="s">
        <v>48</v>
      </c>
      <c r="S40" s="202"/>
      <c r="T40" s="203"/>
      <c r="U40" s="53"/>
      <c r="V40" s="204" t="s">
        <v>52</v>
      </c>
      <c r="W40" s="204"/>
      <c r="X40" s="205"/>
    </row>
    <row r="41" spans="1:24" s="7" customFormat="1" ht="13.5" thickBot="1">
      <c r="A41" s="221"/>
      <c r="B41" s="22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6" t="s">
        <v>50</v>
      </c>
      <c r="W41" s="206"/>
      <c r="X41" s="207"/>
    </row>
    <row r="42" spans="1:24" ht="13.5" thickBot="1">
      <c r="A42" s="222"/>
      <c r="B42" s="225"/>
      <c r="C42" s="228" t="s">
        <v>41</v>
      </c>
      <c r="D42" s="22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8" t="s">
        <v>42</v>
      </c>
      <c r="R42" s="208"/>
      <c r="S42" s="208"/>
      <c r="T42" s="209"/>
      <c r="U42" s="209"/>
      <c r="V42" s="209"/>
      <c r="W42" s="209"/>
      <c r="X42" s="210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250</v>
      </c>
      <c r="G48" s="279"/>
      <c r="H48" s="278">
        <f>G6+G11+G16+G21+G26+G31+G36+G41</f>
        <v>4</v>
      </c>
      <c r="I48" s="279"/>
      <c r="J48" s="272">
        <f>H6+H11+H16+H21+H26+H31+H36+H41</f>
        <v>400000</v>
      </c>
      <c r="K48" s="272"/>
      <c r="L48" s="273"/>
      <c r="M48" s="214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300</v>
      </c>
      <c r="G49" s="279"/>
      <c r="H49" s="278">
        <f>J6+J11+J16+J21+J26+J31+J36+J41</f>
        <v>0</v>
      </c>
      <c r="I49" s="279"/>
      <c r="J49" s="272">
        <f>K6+K11+K16+K21+K26+K31+K36+K41</f>
        <v>300000</v>
      </c>
      <c r="K49" s="272"/>
      <c r="L49" s="273"/>
      <c r="M49" s="214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4">
        <v>5</v>
      </c>
      <c r="N50" s="211" t="s">
        <v>129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100</v>
      </c>
      <c r="G51" s="279"/>
      <c r="H51" s="278">
        <f>P6+P11+P16+P21+P26+P31+P36+P41</f>
        <v>6</v>
      </c>
      <c r="I51" s="279"/>
      <c r="J51" s="272">
        <f>Q6+Q11+Q16+Q21+Q26+Q31+Q36+Q41</f>
        <v>8000</v>
      </c>
      <c r="K51" s="272"/>
      <c r="L51" s="273"/>
      <c r="M51" s="214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600</v>
      </c>
      <c r="G52" s="275"/>
      <c r="H52" s="274">
        <f>S6+S11+S16+S21+S26+S31+S36+S41</f>
        <v>0</v>
      </c>
      <c r="I52" s="275"/>
      <c r="J52" s="257">
        <f>T6+T11+T16+T21+T26+T31+T36+T41</f>
        <v>5000</v>
      </c>
      <c r="K52" s="257"/>
      <c r="L52" s="258"/>
      <c r="M52" s="214">
        <v>6</v>
      </c>
      <c r="N52" s="215" t="s">
        <v>130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7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4"/>
      <c r="N53" s="215"/>
      <c r="O53" s="216"/>
      <c r="P53" s="216"/>
      <c r="Q53" s="216"/>
      <c r="R53" s="216"/>
      <c r="S53" s="216"/>
      <c r="T53" s="216"/>
      <c r="U53" s="216"/>
      <c r="V53" s="216"/>
      <c r="W53" s="216"/>
      <c r="X53" s="217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650</v>
      </c>
      <c r="G54" s="263"/>
      <c r="H54" s="262">
        <f>SUM(H47:I52)</f>
        <v>10</v>
      </c>
      <c r="I54" s="263"/>
      <c r="J54" s="259">
        <f>SUM(J47:L52)</f>
        <v>713000</v>
      </c>
      <c r="K54" s="260"/>
      <c r="L54" s="261"/>
      <c r="M54" s="214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1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1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1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1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1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1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1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1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Dell</cp:lastModifiedBy>
  <cp:lastPrinted>2019-04-23T13:42:22Z</cp:lastPrinted>
  <dcterms:created xsi:type="dcterms:W3CDTF">2013-07-03T03:04:40Z</dcterms:created>
  <dcterms:modified xsi:type="dcterms:W3CDTF">2020-03-25T10:44:51Z</dcterms:modified>
</cp:coreProperties>
</file>